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Z1\Desktop\ОСС\ОСС\авиаторов балтики\Ав балтики 3\"/>
    </mc:Choice>
  </mc:AlternateContent>
  <bookViews>
    <workbookView xWindow="0" yWindow="0" windowWidth="28800" windowHeight="12330" tabRatio="598"/>
  </bookViews>
  <sheets>
    <sheet name="на стенды" sheetId="2" r:id="rId1"/>
    <sheet name="АБ 1 к 1 и 3" sheetId="1" r:id="rId2"/>
  </sheets>
  <definedNames>
    <definedName name="_xlnm.Print_Area" localSheetId="1">'АБ 1 к 1 и 3'!$A$1:$E$16</definedName>
    <definedName name="_xlnm.Print_Area" localSheetId="0">'на стенды'!$A$1:$C$39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6" i="1" l="1"/>
  <c r="C22" i="2"/>
  <c r="C21" i="2"/>
  <c r="C14" i="2" l="1"/>
  <c r="C12" i="2"/>
  <c r="C11" i="2"/>
  <c r="D13" i="1" l="1"/>
  <c r="B15" i="1"/>
  <c r="C9" i="2" l="1"/>
  <c r="C27" i="2" s="1"/>
  <c r="D11" i="1" l="1"/>
  <c r="D5" i="1" l="1"/>
  <c r="D6" i="1"/>
  <c r="D7" i="1"/>
  <c r="D8" i="1"/>
  <c r="D10" i="1"/>
  <c r="D12" i="1"/>
  <c r="D14" i="1"/>
  <c r="D4" i="1"/>
  <c r="D3" i="1"/>
  <c r="D15" i="1" s="1"/>
  <c r="D9" i="1" l="1"/>
</calcChain>
</file>

<file path=xl/sharedStrings.xml><?xml version="1.0" encoding="utf-8"?>
<sst xmlns="http://schemas.openxmlformats.org/spreadsheetml/2006/main" count="74" uniqueCount="61">
  <si>
    <t>АДРЕС</t>
  </si>
  <si>
    <t xml:space="preserve">Содержание общего имущества жилого дома </t>
  </si>
  <si>
    <t>Управление</t>
  </si>
  <si>
    <t>Уборка лестничных клеток</t>
  </si>
  <si>
    <t>Содержание придомовой территории</t>
  </si>
  <si>
    <t>Текущий ремонт жилья</t>
  </si>
  <si>
    <t>Техническое обслуживание лифтов</t>
  </si>
  <si>
    <t>АППЗ</t>
  </si>
  <si>
    <t>АИТП</t>
  </si>
  <si>
    <t>ПЗУ</t>
  </si>
  <si>
    <t>Диспетчеризация</t>
  </si>
  <si>
    <t>ИТОГО</t>
  </si>
  <si>
    <t>Эксплуатация приборов учёта</t>
  </si>
  <si>
    <t>Основание увеличения тарифа</t>
  </si>
  <si>
    <t xml:space="preserve">Отклонения </t>
  </si>
  <si>
    <t>N п/п</t>
  </si>
  <si>
    <t>Наименование работ и услуг</t>
  </si>
  <si>
    <t>Стоимость на 1 кв.м. общей пощади помещения (руб. в месяц)</t>
  </si>
  <si>
    <t>Содержание и ремонт помещения</t>
  </si>
  <si>
    <t>Итого плата за содержание и ремонт помещения:</t>
  </si>
  <si>
    <t>В соответствии с установленными нормами Правительством ЛО и/или протоколом общего собрания МКД</t>
  </si>
  <si>
    <t>ГВС на нужды по сод. общ им-ва</t>
  </si>
  <si>
    <t>ХВС на нужды по сод. общ им-ва</t>
  </si>
  <si>
    <t xml:space="preserve">ВО на нужды по сод общего им-ва </t>
  </si>
  <si>
    <t>Эл/эн на нужды по сод общ им-ва</t>
  </si>
  <si>
    <t>Коммунальные услуги</t>
  </si>
  <si>
    <t>Отопление</t>
  </si>
  <si>
    <t>ХВС</t>
  </si>
  <si>
    <t>Водоотведение</t>
  </si>
  <si>
    <t xml:space="preserve">Холодная вода для ГВС </t>
  </si>
  <si>
    <t>ТЭ для приготовления ГВС</t>
  </si>
  <si>
    <t>Электроэнергия (день)</t>
  </si>
  <si>
    <t>Электроэнергия (ночь)</t>
  </si>
  <si>
    <t>Сбор и вывоз ТКО</t>
  </si>
  <si>
    <t xml:space="preserve">действующий тариф*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</si>
  <si>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</si>
  <si>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</si>
  <si>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</si>
  <si>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</si>
  <si>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</si>
  <si>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</si>
  <si>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</si>
  <si>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</si>
  <si>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</si>
  <si>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в т.ч.</t>
  </si>
  <si>
    <t xml:space="preserve">Приказ Комитета по тарифам и ценовой политике Ленинградской области </t>
  </si>
  <si>
    <t>В связи с рекомендациями ГЖИ  в квитнции будут отражены только 3 строчки: содержание, управление и текущий ремонт.</t>
  </si>
  <si>
    <t>1.Увеличение стоимости комплектующих для ремонта лифтов 2 . Сложные схемы логистики по доставке оборудования, что приводит к удорожанию стоимости достаки. 3 . Устранение участившихся случаев вандализма. 4 . Увеличение ставки страхования лифтов.</t>
  </si>
  <si>
    <t>предлагаемый тариф УК</t>
  </si>
  <si>
    <t>Обслуживание системы вентиляции</t>
  </si>
  <si>
    <t>1.10.</t>
  </si>
  <si>
    <t>Рачет тарифа исходя из нормативной численности управленческого персонала и МРОТ</t>
  </si>
  <si>
    <t>На основании плана работ согласованного с советом дома</t>
  </si>
  <si>
    <t>Увеличение стоимости материалов и инструментов в соответсвии с рыночными ценами. 2. Увеличение расходов на устранение фактов вандализма.</t>
  </si>
  <si>
    <t>Увеличена периодичности уборки в зимний период, повышение стоимости бытовой химии, увеличение себистоимости оказываемых услуг</t>
  </si>
  <si>
    <t>Увеличение затрат связанных с приобритением средств малой механизации, увеличение себистоимости оказываемых услуг</t>
  </si>
  <si>
    <t>Приложение №2</t>
  </si>
  <si>
    <t>к бланку решения ОСС в МКД</t>
  </si>
  <si>
    <t>проводимого в период</t>
  </si>
  <si>
    <t>с 03.10 по 03.12.2024</t>
  </si>
  <si>
    <t>в форме очно-заочного голосования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</si>
</sst>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1" xfId="0" applyBorder="1" applyAlignment="1">
      <alignment horizontal="left" vertical="center"/>
    </xf>
    <xf numFmtId="16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0" xfId="0" applyNumberFormat="1"/>
    <xf numFmtId="2" fontId="8" fillId="0" borderId="3" xfId="0" applyNumberFormat="1" applyFont="1" applyBorder="1" applyAlignment="1">
      <alignment horizontal="left" vertical="center"/>
    </xf>
    <xf numFmtId="4" fontId="5" fillId="2" borderId="0" xfId="0" applyNumberFormat="1" applyFont="1" applyFill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" fontId="0" fillId="3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>
      <selection activeCell="E7" sqref="E7"/>
    </sheetView>
  </sheetViews>
  <sheetFormatPr defaultColWidth="14.28515625" defaultRowHeight="15" x14ac:dyDescent="0.25"/>
  <cols>
    <col min="1" max="1" width="8.42578125" customWidth="1"/>
    <col min="2" max="2" width="55.28515625" customWidth="1"/>
    <col min="3" max="3" width="28.7109375" customWidth="1"/>
  </cols>
  <sheetData>
    <row r="1" spans="1:13" x14ac:dyDescent="0.25">
      <c r="C1" s="60" t="s">
        <v>56</v>
      </c>
    </row>
    <row r="2" spans="1:13" x14ac:dyDescent="0.25">
      <c r="C2" s="60" t="s">
        <v>57</v>
      </c>
    </row>
    <row r="3" spans="1:13" x14ac:dyDescent="0.25">
      <c r="C3" s="60" t="s">
        <v>58</v>
      </c>
    </row>
    <row r="4" spans="1:13" x14ac:dyDescent="0.25">
      <c r="C4" s="60" t="s">
        <v>59</v>
      </c>
    </row>
    <row r="5" spans="1:13" x14ac:dyDescent="0.25">
      <c r="C5" s="60" t="s">
        <v>60</v>
      </c>
    </row>
    <row r="6" spans="1:13" x14ac:dyDescent="0.25">
      <c r="A6" s="47"/>
      <c r="B6" s="47"/>
      <c r="C6" s="47"/>
    </row>
    <row r="7" spans="1:13" ht="54" customHeight="1" x14ac:dyDescent="0.25">
      <c r="A7" s="10" t="s">
        <v>15</v>
      </c>
      <c r="B7" s="10" t="s">
        <v>16</v>
      </c>
      <c r="C7" s="16" t="s">
        <v>17</v>
      </c>
    </row>
    <row r="8" spans="1:13" x14ac:dyDescent="0.25">
      <c r="A8" s="52" t="s">
        <v>18</v>
      </c>
      <c r="B8" s="53"/>
      <c r="C8" s="54"/>
    </row>
    <row r="9" spans="1:13" s="13" customFormat="1" ht="14.25" x14ac:dyDescent="0.25">
      <c r="A9" s="23">
        <v>1</v>
      </c>
      <c r="B9" s="4" t="s">
        <v>1</v>
      </c>
      <c r="C9" s="25">
        <f>SUM(C11:C20)</f>
        <v>32.08</v>
      </c>
      <c r="D9" s="31"/>
      <c r="E9" s="17"/>
      <c r="F9" s="17"/>
      <c r="G9" s="17"/>
      <c r="H9" s="17"/>
      <c r="I9" s="17"/>
      <c r="J9" s="17"/>
      <c r="K9" s="17"/>
      <c r="L9" s="17"/>
      <c r="M9" s="18"/>
    </row>
    <row r="10" spans="1:13" s="13" customFormat="1" ht="15" customHeight="1" x14ac:dyDescent="0.25">
      <c r="A10" s="58" t="s">
        <v>44</v>
      </c>
      <c r="B10" s="59"/>
      <c r="C10" s="59"/>
      <c r="D10" s="31"/>
      <c r="E10" s="17"/>
      <c r="F10" s="17"/>
      <c r="G10" s="17"/>
      <c r="H10" s="17"/>
      <c r="I10" s="17"/>
      <c r="J10" s="17"/>
      <c r="K10" s="17"/>
      <c r="L10" s="17"/>
      <c r="M10" s="18"/>
    </row>
    <row r="11" spans="1:13" s="13" customFormat="1" x14ac:dyDescent="0.25">
      <c r="A11" s="21" t="s">
        <v>35</v>
      </c>
      <c r="B11" s="3" t="s">
        <v>1</v>
      </c>
      <c r="C11" s="26">
        <f>'АБ 1 к 1 и 3'!C3</f>
        <v>8.8000000000000007</v>
      </c>
      <c r="D11" s="31"/>
      <c r="E11" s="17"/>
      <c r="F11" s="17"/>
      <c r="G11" s="17"/>
      <c r="H11" s="17"/>
      <c r="I11" s="17"/>
      <c r="J11" s="17"/>
      <c r="K11" s="17"/>
      <c r="L11" s="17"/>
      <c r="M11" s="18"/>
    </row>
    <row r="12" spans="1:13" s="13" customFormat="1" x14ac:dyDescent="0.25">
      <c r="A12" s="22" t="s">
        <v>36</v>
      </c>
      <c r="B12" s="3" t="s">
        <v>3</v>
      </c>
      <c r="C12" s="30">
        <f>'АБ 1 к 1 и 3'!C5</f>
        <v>3.62</v>
      </c>
      <c r="D12" s="31"/>
      <c r="E12" s="17"/>
      <c r="F12" s="17"/>
      <c r="G12" s="17"/>
      <c r="H12" s="17"/>
      <c r="I12" s="17"/>
      <c r="J12" s="17"/>
      <c r="K12" s="17"/>
      <c r="L12" s="17"/>
      <c r="M12" s="18"/>
    </row>
    <row r="13" spans="1:13" s="13" customFormat="1" x14ac:dyDescent="0.25">
      <c r="A13" s="22" t="s">
        <v>37</v>
      </c>
      <c r="B13" s="3" t="s">
        <v>4</v>
      </c>
      <c r="C13" s="30">
        <v>4.54</v>
      </c>
      <c r="D13" s="31"/>
      <c r="E13" s="17"/>
      <c r="F13" s="17"/>
      <c r="G13" s="17"/>
      <c r="H13" s="17"/>
      <c r="I13" s="17"/>
      <c r="J13" s="17"/>
      <c r="K13" s="17"/>
      <c r="L13" s="17"/>
      <c r="M13" s="18"/>
    </row>
    <row r="14" spans="1:13" s="13" customFormat="1" x14ac:dyDescent="0.25">
      <c r="A14" s="22" t="s">
        <v>38</v>
      </c>
      <c r="B14" s="3" t="s">
        <v>6</v>
      </c>
      <c r="C14" s="26">
        <f>'АБ 1 к 1 и 3'!C8</f>
        <v>4.57</v>
      </c>
      <c r="D14" s="31"/>
      <c r="E14" s="17"/>
      <c r="F14" s="17"/>
      <c r="G14" s="17"/>
      <c r="H14" s="17"/>
      <c r="I14" s="17"/>
      <c r="J14" s="17"/>
      <c r="K14" s="17"/>
      <c r="L14" s="17"/>
      <c r="M14" s="18"/>
    </row>
    <row r="15" spans="1:13" s="13" customFormat="1" x14ac:dyDescent="0.25">
      <c r="A15" s="22" t="s">
        <v>39</v>
      </c>
      <c r="B15" s="3" t="s">
        <v>12</v>
      </c>
      <c r="C15" s="26">
        <v>0.94</v>
      </c>
      <c r="D15" s="31"/>
      <c r="E15" s="17"/>
      <c r="F15" s="17"/>
      <c r="G15" s="17"/>
      <c r="H15" s="17"/>
      <c r="I15" s="17"/>
      <c r="J15" s="17"/>
      <c r="K15" s="17"/>
      <c r="L15" s="17"/>
      <c r="M15" s="18"/>
    </row>
    <row r="16" spans="1:13" s="13" customFormat="1" x14ac:dyDescent="0.25">
      <c r="A16" s="22" t="s">
        <v>40</v>
      </c>
      <c r="B16" s="3" t="s">
        <v>7</v>
      </c>
      <c r="C16" s="26">
        <v>1.21</v>
      </c>
      <c r="D16" s="31"/>
      <c r="E16" s="17"/>
      <c r="F16" s="17"/>
      <c r="G16" s="17"/>
      <c r="H16" s="17"/>
      <c r="I16" s="17"/>
      <c r="J16" s="17"/>
      <c r="K16" s="17"/>
      <c r="L16" s="17"/>
      <c r="M16" s="18"/>
    </row>
    <row r="17" spans="1:13" s="13" customFormat="1" x14ac:dyDescent="0.25">
      <c r="A17" s="22" t="s">
        <v>41</v>
      </c>
      <c r="B17" s="3" t="s">
        <v>8</v>
      </c>
      <c r="C17" s="26">
        <v>1.98</v>
      </c>
      <c r="D17" s="31"/>
      <c r="E17" s="17"/>
      <c r="F17" s="17"/>
      <c r="G17" s="17"/>
      <c r="H17" s="17"/>
      <c r="I17" s="17"/>
      <c r="J17" s="17"/>
      <c r="K17" s="17"/>
      <c r="L17" s="17"/>
      <c r="M17" s="18"/>
    </row>
    <row r="18" spans="1:13" s="13" customFormat="1" x14ac:dyDescent="0.25">
      <c r="A18" s="22" t="s">
        <v>42</v>
      </c>
      <c r="B18" s="3" t="s">
        <v>9</v>
      </c>
      <c r="C18" s="26">
        <v>0.97</v>
      </c>
      <c r="D18" s="31"/>
      <c r="E18" s="17"/>
      <c r="F18" s="17"/>
      <c r="G18" s="17"/>
      <c r="H18" s="17"/>
      <c r="I18" s="17"/>
      <c r="J18" s="17"/>
      <c r="K18" s="17"/>
      <c r="L18" s="17"/>
      <c r="M18" s="18"/>
    </row>
    <row r="19" spans="1:13" s="13" customFormat="1" x14ac:dyDescent="0.25">
      <c r="A19" s="22" t="s">
        <v>43</v>
      </c>
      <c r="B19" s="3" t="s">
        <v>49</v>
      </c>
      <c r="C19" s="26">
        <v>1.88</v>
      </c>
      <c r="D19" s="31"/>
      <c r="E19" s="17"/>
      <c r="F19" s="17"/>
      <c r="G19" s="17"/>
      <c r="H19" s="17"/>
      <c r="I19" s="17"/>
      <c r="J19" s="17"/>
      <c r="K19" s="17"/>
      <c r="L19" s="17"/>
      <c r="M19" s="18"/>
    </row>
    <row r="20" spans="1:13" s="13" customFormat="1" x14ac:dyDescent="0.25">
      <c r="A20" s="21" t="s">
        <v>50</v>
      </c>
      <c r="B20" s="3" t="s">
        <v>10</v>
      </c>
      <c r="C20" s="26">
        <v>3.57</v>
      </c>
      <c r="D20" s="31"/>
      <c r="E20" s="17"/>
      <c r="F20" s="17"/>
      <c r="G20" s="17"/>
      <c r="H20" s="17"/>
      <c r="I20" s="17"/>
      <c r="J20" s="17"/>
      <c r="K20" s="17"/>
      <c r="L20" s="17"/>
      <c r="M20" s="18"/>
    </row>
    <row r="21" spans="1:13" s="13" customFormat="1" ht="15" customHeight="1" x14ac:dyDescent="0.25">
      <c r="A21" s="23">
        <v>2</v>
      </c>
      <c r="B21" s="24" t="s">
        <v>2</v>
      </c>
      <c r="C21" s="25">
        <f>'АБ 1 к 1 и 3'!C4</f>
        <v>4</v>
      </c>
      <c r="D21" s="31"/>
      <c r="E21" s="17"/>
      <c r="F21" s="17"/>
      <c r="G21" s="17"/>
      <c r="H21" s="17"/>
      <c r="I21" s="17"/>
      <c r="J21" s="17"/>
      <c r="K21" s="17"/>
      <c r="L21" s="17"/>
      <c r="M21" s="18"/>
    </row>
    <row r="22" spans="1:13" s="13" customFormat="1" ht="15" customHeight="1" x14ac:dyDescent="0.25">
      <c r="A22" s="23">
        <v>3</v>
      </c>
      <c r="B22" s="4" t="s">
        <v>5</v>
      </c>
      <c r="C22" s="25">
        <f>'АБ 1 к 1 и 3'!C7</f>
        <v>5</v>
      </c>
      <c r="D22" s="31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4</v>
      </c>
      <c r="B23" s="12" t="s">
        <v>21</v>
      </c>
      <c r="C23" s="49" t="s">
        <v>20</v>
      </c>
      <c r="D23" s="31"/>
    </row>
    <row r="24" spans="1:13" x14ac:dyDescent="0.25">
      <c r="A24" s="10">
        <v>5</v>
      </c>
      <c r="B24" s="12" t="s">
        <v>22</v>
      </c>
      <c r="C24" s="50"/>
      <c r="D24" s="31"/>
    </row>
    <row r="25" spans="1:13" x14ac:dyDescent="0.25">
      <c r="A25" s="10">
        <v>6</v>
      </c>
      <c r="B25" s="12" t="s">
        <v>23</v>
      </c>
      <c r="C25" s="50"/>
      <c r="D25" s="31"/>
    </row>
    <row r="26" spans="1:13" x14ac:dyDescent="0.25">
      <c r="A26" s="10">
        <v>7</v>
      </c>
      <c r="B26" s="12" t="s">
        <v>24</v>
      </c>
      <c r="C26" s="51"/>
      <c r="D26" s="31"/>
    </row>
    <row r="27" spans="1:13" x14ac:dyDescent="0.25">
      <c r="A27" s="10"/>
      <c r="B27" s="23" t="s">
        <v>19</v>
      </c>
      <c r="C27" s="27">
        <f>C22+C21+C9</f>
        <v>41.08</v>
      </c>
      <c r="D27" s="31"/>
    </row>
    <row r="28" spans="1:13" ht="15" customHeight="1" x14ac:dyDescent="0.25">
      <c r="A28" s="55" t="s">
        <v>25</v>
      </c>
      <c r="B28" s="56"/>
      <c r="C28" s="57"/>
    </row>
    <row r="29" spans="1:13" x14ac:dyDescent="0.25">
      <c r="A29" s="10">
        <v>1</v>
      </c>
      <c r="B29" s="11" t="s">
        <v>27</v>
      </c>
      <c r="C29" s="49" t="s">
        <v>45</v>
      </c>
    </row>
    <row r="30" spans="1:13" x14ac:dyDescent="0.25">
      <c r="A30" s="10">
        <v>2</v>
      </c>
      <c r="B30" s="11" t="s">
        <v>29</v>
      </c>
      <c r="C30" s="50"/>
    </row>
    <row r="31" spans="1:13" x14ac:dyDescent="0.25">
      <c r="A31" s="10">
        <v>3</v>
      </c>
      <c r="B31" s="11" t="s">
        <v>28</v>
      </c>
      <c r="C31" s="50"/>
    </row>
    <row r="32" spans="1:13" x14ac:dyDescent="0.25">
      <c r="A32" s="10">
        <v>4</v>
      </c>
      <c r="B32" s="11" t="s">
        <v>30</v>
      </c>
      <c r="C32" s="50"/>
    </row>
    <row r="33" spans="1:3" x14ac:dyDescent="0.25">
      <c r="A33" s="10">
        <v>5</v>
      </c>
      <c r="B33" s="11" t="s">
        <v>26</v>
      </c>
      <c r="C33" s="50"/>
    </row>
    <row r="34" spans="1:3" x14ac:dyDescent="0.25">
      <c r="A34" s="10">
        <v>6</v>
      </c>
      <c r="B34" s="11" t="s">
        <v>31</v>
      </c>
      <c r="C34" s="50"/>
    </row>
    <row r="35" spans="1:3" x14ac:dyDescent="0.25">
      <c r="A35" s="10">
        <v>7</v>
      </c>
      <c r="B35" s="11" t="s">
        <v>32</v>
      </c>
      <c r="C35" s="50"/>
    </row>
    <row r="36" spans="1:3" x14ac:dyDescent="0.25">
      <c r="A36" s="10">
        <v>8</v>
      </c>
      <c r="B36" s="11" t="s">
        <v>33</v>
      </c>
      <c r="C36" s="51"/>
    </row>
    <row r="37" spans="1:3" x14ac:dyDescent="0.25">
      <c r="B37" s="19"/>
    </row>
    <row r="38" spans="1:3" ht="32.25" customHeight="1" x14ac:dyDescent="0.25">
      <c r="A38" s="48" t="s">
        <v>46</v>
      </c>
      <c r="B38" s="48"/>
      <c r="C38" s="48"/>
    </row>
  </sheetData>
  <mergeCells count="7">
    <mergeCell ref="A6:C6"/>
    <mergeCell ref="A38:C38"/>
    <mergeCell ref="C29:C36"/>
    <mergeCell ref="C23:C26"/>
    <mergeCell ref="A8:C8"/>
    <mergeCell ref="A28:C28"/>
    <mergeCell ref="A10:C10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"/>
  <sheetViews>
    <sheetView view="pageBreakPreview" zoomScaleNormal="100" zoomScaleSheetLayoutView="100" workbookViewId="0">
      <selection activeCell="B24" sqref="B24"/>
    </sheetView>
  </sheetViews>
  <sheetFormatPr defaultColWidth="14.28515625" defaultRowHeight="15" x14ac:dyDescent="0.25"/>
  <cols>
    <col min="1" max="1" width="42.28515625" customWidth="1"/>
    <col min="2" max="2" width="17.28515625" customWidth="1"/>
    <col min="3" max="3" width="17.140625" customWidth="1"/>
    <col min="4" max="4" width="13.7109375" customWidth="1"/>
    <col min="5" max="5" width="79.42578125" customWidth="1"/>
  </cols>
  <sheetData>
    <row r="2" spans="1:6" ht="28.5" x14ac:dyDescent="0.25">
      <c r="A2" s="1" t="s">
        <v>0</v>
      </c>
      <c r="B2" s="2" t="s">
        <v>34</v>
      </c>
      <c r="C2" s="2" t="s">
        <v>48</v>
      </c>
      <c r="D2" s="2" t="s">
        <v>14</v>
      </c>
      <c r="E2" s="1" t="s">
        <v>13</v>
      </c>
    </row>
    <row r="3" spans="1:6" s="42" customFormat="1" ht="30" x14ac:dyDescent="0.25">
      <c r="A3" s="37" t="s">
        <v>1</v>
      </c>
      <c r="B3" s="38">
        <v>8</v>
      </c>
      <c r="C3" s="39">
        <v>8.8000000000000007</v>
      </c>
      <c r="D3" s="39">
        <f t="shared" ref="D3:D14" si="0">C3-B3</f>
        <v>0.80000000000000071</v>
      </c>
      <c r="E3" s="40" t="s">
        <v>53</v>
      </c>
      <c r="F3" s="41"/>
    </row>
    <row r="4" spans="1:6" s="42" customFormat="1" ht="30" x14ac:dyDescent="0.25">
      <c r="A4" s="43" t="s">
        <v>2</v>
      </c>
      <c r="B4" s="38">
        <v>3</v>
      </c>
      <c r="C4" s="44">
        <v>4</v>
      </c>
      <c r="D4" s="39">
        <f t="shared" si="0"/>
        <v>1</v>
      </c>
      <c r="E4" s="45" t="s">
        <v>51</v>
      </c>
      <c r="F4" s="41"/>
    </row>
    <row r="5" spans="1:6" s="42" customFormat="1" ht="30" x14ac:dyDescent="0.25">
      <c r="A5" s="37" t="s">
        <v>3</v>
      </c>
      <c r="B5" s="38">
        <v>1.8</v>
      </c>
      <c r="C5" s="46">
        <v>3.62</v>
      </c>
      <c r="D5" s="39">
        <f t="shared" si="0"/>
        <v>1.82</v>
      </c>
      <c r="E5" s="45" t="s">
        <v>54</v>
      </c>
      <c r="F5" s="41"/>
    </row>
    <row r="6" spans="1:6" s="42" customFormat="1" ht="30" x14ac:dyDescent="0.25">
      <c r="A6" s="37" t="s">
        <v>4</v>
      </c>
      <c r="B6" s="38">
        <v>3.14</v>
      </c>
      <c r="C6" s="46">
        <v>4.54</v>
      </c>
      <c r="D6" s="39">
        <f t="shared" si="0"/>
        <v>1.4</v>
      </c>
      <c r="E6" s="45" t="s">
        <v>55</v>
      </c>
      <c r="F6" s="41"/>
    </row>
    <row r="7" spans="1:6" s="42" customFormat="1" x14ac:dyDescent="0.25">
      <c r="A7" s="37" t="s">
        <v>5</v>
      </c>
      <c r="B7" s="38">
        <v>4.24</v>
      </c>
      <c r="C7" s="46">
        <v>5</v>
      </c>
      <c r="D7" s="39">
        <f t="shared" si="0"/>
        <v>0.75999999999999979</v>
      </c>
      <c r="E7" s="45" t="s">
        <v>52</v>
      </c>
      <c r="F7" s="41"/>
    </row>
    <row r="8" spans="1:6" s="42" customFormat="1" ht="60" x14ac:dyDescent="0.25">
      <c r="A8" s="37" t="s">
        <v>6</v>
      </c>
      <c r="B8" s="38">
        <v>3.43</v>
      </c>
      <c r="C8" s="38">
        <v>4.57</v>
      </c>
      <c r="D8" s="39">
        <f t="shared" si="0"/>
        <v>1.1400000000000001</v>
      </c>
      <c r="E8" s="45" t="s">
        <v>47</v>
      </c>
      <c r="F8" s="41"/>
    </row>
    <row r="9" spans="1:6" x14ac:dyDescent="0.25">
      <c r="A9" s="3" t="s">
        <v>12</v>
      </c>
      <c r="B9" s="7">
        <v>0.94419000000000008</v>
      </c>
      <c r="C9" s="9">
        <v>0.94</v>
      </c>
      <c r="D9" s="9">
        <f t="shared" si="0"/>
        <v>-4.1900000000001381E-3</v>
      </c>
      <c r="E9" s="28"/>
      <c r="F9" s="29"/>
    </row>
    <row r="10" spans="1:6" x14ac:dyDescent="0.25">
      <c r="A10" s="3" t="s">
        <v>7</v>
      </c>
      <c r="B10" s="7">
        <v>1.21</v>
      </c>
      <c r="C10" s="7">
        <v>1.21</v>
      </c>
      <c r="D10" s="9">
        <f t="shared" si="0"/>
        <v>0</v>
      </c>
      <c r="E10" s="20"/>
      <c r="F10" s="29"/>
    </row>
    <row r="11" spans="1:6" x14ac:dyDescent="0.25">
      <c r="A11" s="3" t="s">
        <v>8</v>
      </c>
      <c r="B11" s="7">
        <v>1.98</v>
      </c>
      <c r="C11" s="9">
        <v>1.98</v>
      </c>
      <c r="D11" s="9">
        <f t="shared" si="0"/>
        <v>0</v>
      </c>
      <c r="E11" s="28"/>
      <c r="F11" s="29"/>
    </row>
    <row r="12" spans="1:6" x14ac:dyDescent="0.25">
      <c r="A12" s="3" t="s">
        <v>9</v>
      </c>
      <c r="B12" s="7">
        <v>0.97</v>
      </c>
      <c r="C12" s="7">
        <v>0.97</v>
      </c>
      <c r="D12" s="9">
        <f t="shared" si="0"/>
        <v>0</v>
      </c>
      <c r="E12" s="20"/>
    </row>
    <row r="13" spans="1:6" x14ac:dyDescent="0.25">
      <c r="A13" s="3" t="s">
        <v>49</v>
      </c>
      <c r="B13" s="7">
        <v>1.88</v>
      </c>
      <c r="C13" s="7">
        <v>1.88</v>
      </c>
      <c r="D13" s="9">
        <f t="shared" si="0"/>
        <v>0</v>
      </c>
      <c r="E13" s="20"/>
    </row>
    <row r="14" spans="1:6" x14ac:dyDescent="0.25">
      <c r="A14" s="3" t="s">
        <v>10</v>
      </c>
      <c r="B14" s="7">
        <v>3.57</v>
      </c>
      <c r="C14" s="7">
        <v>3.57</v>
      </c>
      <c r="D14" s="9">
        <f t="shared" si="0"/>
        <v>0</v>
      </c>
      <c r="E14" s="14"/>
    </row>
    <row r="15" spans="1:6" s="5" customFormat="1" x14ac:dyDescent="0.25">
      <c r="A15" s="4" t="s">
        <v>11</v>
      </c>
      <c r="B15" s="8">
        <f>B3+B4+B5+B6+B7+B8+B9+B10+B11+B12+B14+B13</f>
        <v>34.164189999999998</v>
      </c>
      <c r="C15" s="8">
        <f>C3+C4+C5+C6+C7+C8+C9+C10+C11+C12+C14+C13</f>
        <v>41.08</v>
      </c>
      <c r="D15" s="8">
        <f>D3+D4+D5+D6+D7+D8+D9+D10+D11+D12+D14</f>
        <v>6.9158100000000013</v>
      </c>
      <c r="E15" s="15"/>
    </row>
    <row r="16" spans="1:6" ht="18.75" customHeight="1" x14ac:dyDescent="0.25">
      <c r="C16" s="32"/>
      <c r="D16" s="33">
        <f>C15*100/B15-100</f>
        <v>20.242862482617042</v>
      </c>
    </row>
    <row r="17" spans="1:5" x14ac:dyDescent="0.25">
      <c r="A17" s="34"/>
      <c r="B17" s="34"/>
      <c r="C17" s="34"/>
      <c r="D17" s="34"/>
      <c r="E17" s="34"/>
    </row>
    <row r="18" spans="1:5" x14ac:dyDescent="0.25">
      <c r="C18" s="6"/>
      <c r="D18" s="6"/>
    </row>
    <row r="20" spans="1:5" x14ac:dyDescent="0.25">
      <c r="D20" s="36"/>
      <c r="E20" s="35"/>
    </row>
    <row r="21" spans="1:5" x14ac:dyDescent="0.25">
      <c r="D21" s="36"/>
      <c r="E21" s="35"/>
    </row>
    <row r="22" spans="1:5" x14ac:dyDescent="0.25">
      <c r="E22" s="35"/>
    </row>
  </sheetData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стенды</vt:lpstr>
      <vt:lpstr>АБ 1 к 1 и 3</vt:lpstr>
      <vt:lpstr>'АБ 1 к 1 и 3'!Область_печати</vt:lpstr>
      <vt:lpstr>'на стенды'!Область_печати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Загороднюк</dc:creator>
  <cp:lastModifiedBy>UserZ1</cp:lastModifiedBy>
  <cp:lastPrinted>2024-06-10T11:19:53Z</cp:lastPrinted>
  <dcterms:created xsi:type="dcterms:W3CDTF">2015-06-05T18:17:20Z</dcterms:created>
  <dcterms:modified xsi:type="dcterms:W3CDTF">2024-10-04T07:21:49Z</dcterms:modified>
</cp:coreProperties>
</file>